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autoCompressPictures="0" defaultThemeVersion="124226"/>
  <xr:revisionPtr revIDLastSave="0" documentId="13_ncr:1_{FC2CCDE7-FDBF-40F7-877D-9E5809985A4B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3" l="1"/>
  <c r="E5" i="13" l="1"/>
  <c r="E6" i="13"/>
  <c r="E10" i="13"/>
  <c r="E12" i="13"/>
  <c r="E14" i="13"/>
  <c r="E7" i="13" l="1"/>
  <c r="D22" i="13" s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<sst xmlns="http://schemas.openxmlformats.org/spreadsheetml/2006/main" count="20" uniqueCount="20">
  <si>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</si>
  <si>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</si>
  <si>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Prezzo totale a base d'asta al netto dell'IVA</t>
  </si>
  <si>
    <t>Prezzo totale offerto al netto dell'IVA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</si>
  <si>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</si>
  <si>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</si>
  <si>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</si>
  <si>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>Oneri aziendali (non soggetti a ribasso)</t>
    </r>
    <r>
      <rPr>
        <sz val="12"/>
        <color theme="1"/>
        <rFont val="Arial"/>
        <family val="2"/>
      </rPr>
      <t xml:space="preserve"> concernenti l'adempimento delle disposizioni in materia di salute e sicurezza sui luoghi di lavoro </t>
    </r>
    <r>
      <rPr>
        <b/>
        <sz val="12"/>
        <color theme="1"/>
        <rFont val="Arial"/>
        <family val="2"/>
      </rPr>
      <t>(Devono essere &gt;0)</t>
    </r>
    <r>
      <rPr>
        <sz val="12"/>
        <color theme="1"/>
        <rFont val="Arial"/>
        <family val="2"/>
      </rPr>
      <t xml:space="preserve">  secondo quanto indicato nel documento Richiesta di offerta</t>
    </r>
  </si>
  <si>
    <r>
      <t xml:space="preserve">CCNL applicato e relativo codice alfanumerico unico </t>
    </r>
    <r>
      <rPr>
        <sz val="12"/>
        <color theme="1"/>
        <rFont val="Arial"/>
        <family val="2"/>
      </rPr>
      <t>secondo quanto indicato nel documento Richiesta di offerta</t>
    </r>
  </si>
  <si>
    <r>
      <t xml:space="preserve">Custodia, gestione fisica e consultazione dell’archivio (attuale + incremento in 36 mesi) 
unità di misura: </t>
    </r>
    <r>
      <rPr>
        <b/>
        <sz val="11"/>
        <rFont val="Arial"/>
        <family val="2"/>
      </rPr>
      <t>€/mt lineare</t>
    </r>
    <r>
      <rPr>
        <sz val="11"/>
        <rFont val="Arial"/>
        <family val="2"/>
      </rPr>
      <t xml:space="preserve">
- come da capitolato tecnico paragrafo n. 2.1</t>
    </r>
  </si>
  <si>
    <r>
      <t xml:space="preserve">Servizio di trasporto e facchinaggio dell'archivio di nuova produzione.
unità di misura: </t>
    </r>
    <r>
      <rPr>
        <b/>
        <sz val="11"/>
        <rFont val="Arial"/>
        <family val="2"/>
      </rPr>
      <t>€/ora</t>
    </r>
    <r>
      <rPr>
        <sz val="11"/>
        <rFont val="Arial"/>
        <family val="2"/>
      </rPr>
      <t xml:space="preserve"> 
- come da capitolato tecnico paragrafo n. 2.2</t>
    </r>
  </si>
  <si>
    <r>
      <t>Servizio di ricatalogazione e indicizzazione della documentazione in giacenza.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>Unità di misura:</t>
    </r>
    <r>
      <rPr>
        <b/>
        <sz val="11"/>
        <rFont val="Arial"/>
        <family val="2"/>
      </rPr>
      <t xml:space="preserve"> €/ora</t>
    </r>
    <r>
      <rPr>
        <sz val="11"/>
        <rFont val="Arial"/>
        <family val="2"/>
      </rPr>
      <t>. 
- come da capitolato tecnico paragrafo n. 2.4</t>
    </r>
  </si>
  <si>
    <t xml:space="preserve">C - RdA 52518 - Servizi di gestione dell’archivio cartaceo del registro dei revisori legali e del registro del tirocinio </t>
  </si>
  <si>
    <r>
      <t>Prezzo Totale Offerto al netto dell'IVA</t>
    </r>
    <r>
      <rPr>
        <b/>
        <i/>
        <sz val="14"/>
        <color rgb="FFFF0000"/>
        <rFont val="Arial"/>
        <family val="2"/>
      </rPr>
      <t>*</t>
    </r>
    <r>
      <rPr>
        <b/>
        <sz val="14"/>
        <color theme="1"/>
        <rFont val="Arial"/>
        <family val="2"/>
      </rPr>
      <t xml:space="preserve"> €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</si>
  <si>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10.638,00</t>
    </r>
    <r>
      <rPr>
        <sz val="12"/>
        <rFont val="Arial"/>
        <family val="2"/>
      </rPr>
      <t>)</t>
    </r>
  </si>
  <si>
    <r>
      <t xml:space="preserve">(*) Il prezzo totale offerto sarà considerato </t>
    </r>
    <r>
      <rPr>
        <b/>
        <i/>
        <u/>
        <sz val="11"/>
        <color rgb="FFFF0000"/>
        <rFont val="Arial"/>
        <family val="2"/>
      </rPr>
      <t>soltanto ai fini dell’aggiudicazione</t>
    </r>
    <r>
      <rPr>
        <b/>
        <i/>
        <sz val="11"/>
        <color rgb="FFFF0000"/>
        <rFont val="Arial"/>
        <family val="2"/>
      </rPr>
      <t>, in quanto il contratto sarà a massimale.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</si>
  <si>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e di inclusione lavorativa per le persone con disabilità o svantaggiate, indicate nel documento Richiesta di offerta.</t>
    </r>
  </si>
  <si>
    <r>
      <t xml:space="preserve">Impegno in relazione all’applicazione della clausola sociale per le pari opportunità </t>
    </r>
    <r>
      <rPr>
        <sz val="12"/>
        <rFont val="Arial"/>
        <family val="2"/>
      </rPr>
      <t>generazionali, di genere e di inclusione lavorativa per le persone con disabilità o svantaggiate</t>
    </r>
    <r>
      <rPr>
        <b/>
        <sz val="12"/>
        <rFont val="Arial"/>
        <family val="2"/>
      </rPr>
      <t xml:space="preserve">, </t>
    </r>
    <r>
      <rPr>
        <sz val="12"/>
        <rFont val="Arial"/>
        <family val="2"/>
      </rPr>
      <t>indicate del documento Richiesta di offerta</t>
    </r>
    <r>
      <rPr>
        <b/>
        <sz val="12"/>
        <rFont val="Arial"/>
        <family val="2"/>
      </rPr>
      <t>.</t>
    </r>
  </si>
  <si>
    <t>Impegno in relazione all’applicazione di quanto disciplinato all'artico 26 comma 1 punto 2 del Dlgs 81/08, in merito al possesso dei requisiti di idoneità tecnico professionale, ai sensi dell'articolo 47 del testo unico delle disposizioni legislative e regolamentari in materia di documentazione amministrativa.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</si>
  <si>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dell'articolo 26 comma 1 punto 2 del Dlgs 81/08.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</si>
</sst>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b/>
      <i/>
      <sz val="14"/>
      <color rgb="FFFF0000"/>
      <name val="Arial"/>
      <family val="2"/>
    </font>
    <font>
      <b/>
      <i/>
      <sz val="11"/>
      <color rgb="FFFF0000"/>
      <name val="Arial"/>
      <family val="2"/>
    </font>
    <font>
      <b/>
      <i/>
      <u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1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64" fontId="2" fillId="6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3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3" fillId="0" borderId="0" xfId="0" applyFont="1"/>
    <xf numFmtId="0" fontId="5" fillId="0" borderId="0" xfId="0" applyFont="1"/>
    <xf numFmtId="0" fontId="4" fillId="0" borderId="0" xfId="0" applyFont="1"/>
    <xf numFmtId="0" fontId="14" fillId="0" borderId="0" xfId="0" applyFont="1"/>
    <xf numFmtId="165" fontId="13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3" fillId="0" borderId="0" xfId="0" applyNumberFormat="1" applyFont="1"/>
    <xf numFmtId="0" fontId="0" fillId="0" borderId="0" xfId="0" applyProtection="1">
      <protection hidden="1"/>
    </xf>
    <xf numFmtId="0" fontId="8" fillId="2" borderId="14" xfId="0" applyFont="1" applyFill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49" fontId="4" fillId="0" borderId="8" xfId="0" applyNumberFormat="1" applyFont="1" applyBorder="1" applyAlignment="1">
      <alignment vertical="center" wrapText="1"/>
    </xf>
    <xf numFmtId="49" fontId="5" fillId="0" borderId="8" xfId="0" applyNumberFormat="1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left" vertical="center" wrapText="1"/>
    </xf>
    <xf numFmtId="49" fontId="15" fillId="4" borderId="11" xfId="0" applyNumberFormat="1" applyFont="1" applyFill="1" applyBorder="1" applyAlignment="1">
      <alignment horizontal="left" vertical="center" wrapText="1"/>
    </xf>
    <xf numFmtId="164" fontId="16" fillId="6" borderId="9" xfId="0" applyNumberFormat="1" applyFont="1" applyFill="1" applyBorder="1" applyAlignment="1" applyProtection="1">
      <alignment horizontal="center" vertical="center"/>
      <protection locked="0"/>
    </xf>
    <xf numFmtId="49" fontId="16" fillId="6" borderId="9" xfId="0" applyNumberFormat="1" applyFont="1" applyFill="1" applyBorder="1" applyAlignment="1" applyProtection="1">
      <alignment horizontal="center" vertical="center"/>
      <protection locked="0"/>
    </xf>
    <xf numFmtId="164" fontId="1" fillId="0" borderId="18" xfId="0" applyNumberFormat="1" applyFont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1" fillId="0" borderId="16" xfId="1" applyFont="1" applyBorder="1" applyAlignment="1">
      <alignment horizontal="left" vertical="center" wrapText="1"/>
    </xf>
    <xf numFmtId="0" fontId="11" fillId="0" borderId="17" xfId="1" applyFont="1" applyBorder="1" applyAlignment="1">
      <alignment horizontal="left" vertical="center" wrapText="1"/>
    </xf>
    <xf numFmtId="0" fontId="11" fillId="4" borderId="16" xfId="1" applyFont="1" applyFill="1" applyBorder="1" applyAlignment="1">
      <alignment horizontal="left" vertical="center" wrapText="1"/>
    </xf>
    <xf numFmtId="0" fontId="11" fillId="4" borderId="17" xfId="1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7" borderId="16" xfId="1" applyFont="1" applyFill="1" applyBorder="1" applyAlignment="1">
      <alignment horizontal="left" vertical="center" wrapText="1"/>
    </xf>
    <xf numFmtId="0" fontId="12" fillId="7" borderId="17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6"/>
  <sheetViews>
    <sheetView tabSelected="1" topLeftCell="A12" zoomScale="86" zoomScaleNormal="86" workbookViewId="0">
      <selection activeCell="C5" sqref="C5"/>
    </sheetView>
  </sheetViews>
  <sheetFormatPr defaultColWidth="8.84375" defaultRowHeight="14.15" x14ac:dyDescent="0.35"/>
  <cols>
    <col min="1" max="1" width="6.15234375" style="21" customWidth="1"/>
    <col min="2" max="2" width="54.23046875" style="21" customWidth="1"/>
    <col min="3" max="3" width="15.3828125" style="21" customWidth="1"/>
    <col min="4" max="4" width="24.3046875" style="21" customWidth="1"/>
    <col min="5" max="5" width="35.23046875" style="21" customWidth="1"/>
    <col min="6" max="6" width="22.69140625" style="21" customWidth="1"/>
    <col min="7" max="7" width="10.921875" style="21" bestFit="1" customWidth="1"/>
    <col min="8" max="16384" width="8.84375" style="21"/>
  </cols>
  <sheetData>
    <row r="1" spans="2:7" ht="31.3" customHeight="1" thickBot="1" x14ac:dyDescent="0.4">
      <c r="B1" s="50" t="s">
        <v>12</v>
      </c>
      <c r="C1" s="51"/>
      <c r="D1" s="51"/>
      <c r="E1" s="52"/>
      <c r="F1" s="9"/>
    </row>
    <row r="2" spans="2:7" ht="46.5" customHeight="1" thickBot="1" x14ac:dyDescent="0.4">
      <c r="B2" s="4"/>
      <c r="C2" s="4"/>
      <c r="D2" s="42" t="s">
        <v>0</v>
      </c>
      <c r="E2" s="4"/>
      <c r="F2" s="4"/>
    </row>
    <row r="3" spans="2:7" ht="62.05" customHeight="1" thickBot="1" x14ac:dyDescent="0.4">
      <c r="B3" s="30" t="s">
        <v>1</v>
      </c>
      <c r="C3" s="6" t="s">
        <v>4</v>
      </c>
      <c r="D3" s="14" t="s">
        <v>5</v>
      </c>
      <c r="E3" s="5" t="s">
        <v>6</v>
      </c>
      <c r="F3" s="4"/>
    </row>
    <row r="4" spans="2:7" ht="58.75" customHeight="1" x14ac:dyDescent="0.35">
      <c r="B4" s="36" t="s">
        <v>9</v>
      </c>
      <c r="C4" s="11">
        <v>920</v>
      </c>
      <c r="D4" s="12"/>
      <c r="E4" s="2">
        <f>C4*D4*36</f>
        <v>0</v>
      </c>
      <c r="G4" s="1"/>
    </row>
    <row r="5" spans="2:7" ht="61.3" customHeight="1" x14ac:dyDescent="0.35">
      <c r="B5" s="37" t="s">
        <v>10</v>
      </c>
      <c r="C5" s="13">
        <v>400</v>
      </c>
      <c r="D5" s="15"/>
      <c r="E5" s="16">
        <f t="shared" ref="E5:E6" si="0">C5*D5</f>
        <v>0</v>
      </c>
      <c r="G5" s="1"/>
    </row>
    <row r="6" spans="2:7" ht="85" customHeight="1" thickBot="1" x14ac:dyDescent="0.4">
      <c r="B6" s="37" t="s">
        <v>11</v>
      </c>
      <c r="C6" s="13">
        <v>360</v>
      </c>
      <c r="D6" s="15"/>
      <c r="E6" s="40">
        <f t="shared" si="0"/>
        <v>0</v>
      </c>
      <c r="G6" s="1"/>
    </row>
    <row r="7" spans="2:7" ht="80.05" customHeight="1" thickBot="1" x14ac:dyDescent="0.4">
      <c r="B7" s="61" t="s">
        <v>13</v>
      </c>
      <c r="C7" s="62"/>
      <c r="D7" s="63"/>
      <c r="E7" s="41" t="str">
        <f>IF(COUNTBLANK(D4:D6)=0,IF((SUM(E4:E6))&lt;=D20,(SUM(E4:E6)),"ERRORE l'importo offerto supera la base d'asta"),"Inserire importi unitari")</f>
        <v>Inserire importi unitari</v>
      </c>
    </row>
    <row r="8" spans="2:7" ht="14.15" customHeight="1" x14ac:dyDescent="0.35">
      <c r="B8" s="57"/>
      <c r="C8" s="57"/>
      <c r="D8" s="57"/>
      <c r="E8" s="58"/>
    </row>
    <row r="9" spans="2:7" ht="29.15" customHeight="1" thickBot="1" x14ac:dyDescent="0.45">
      <c r="B9" s="22"/>
      <c r="C9" s="22"/>
      <c r="D9" s="23"/>
      <c r="E9" s="3"/>
    </row>
    <row r="10" spans="2:7" ht="54" customHeight="1" thickBot="1" x14ac:dyDescent="0.4">
      <c r="B10" s="35" t="s">
        <v>14</v>
      </c>
      <c r="C10" s="7"/>
      <c r="D10" s="38"/>
      <c r="E10" s="8" t="str">
        <f>IF(D10="","Inserire importo costi monodopera",D10)</f>
        <v>Inserire importo costi monodopera</v>
      </c>
    </row>
    <row r="11" spans="2:7" ht="29.15" customHeight="1" thickBot="1" x14ac:dyDescent="0.45">
      <c r="B11" s="22"/>
      <c r="C11" s="22"/>
      <c r="D11" s="23"/>
      <c r="E11" s="3"/>
    </row>
    <row r="12" spans="2:7" ht="77.150000000000006" customHeight="1" thickBot="1" x14ac:dyDescent="0.4">
      <c r="B12" s="34" t="s">
        <v>7</v>
      </c>
      <c r="C12" s="7"/>
      <c r="D12" s="38"/>
      <c r="E12" s="8" t="str">
        <f>IF(D12="","Inserire importo oneri aziendali",D12)</f>
        <v>Inserire importo oneri aziendali</v>
      </c>
    </row>
    <row r="13" spans="2:7" ht="29.15" customHeight="1" thickBot="1" x14ac:dyDescent="0.45">
      <c r="B13" s="22"/>
      <c r="C13" s="22"/>
      <c r="D13" s="23"/>
      <c r="E13" s="3"/>
    </row>
    <row r="14" spans="2:7" ht="62.7" customHeight="1" thickBot="1" x14ac:dyDescent="0.4">
      <c r="B14" s="33" t="s">
        <v>8</v>
      </c>
      <c r="C14" s="7"/>
      <c r="D14" s="39"/>
      <c r="E14" s="10" t="str">
        <f>IF(D14="","Inserire CCNL applicato e relativo codice",D14)</f>
        <v>Inserire CCNL applicato e relativo codice</v>
      </c>
    </row>
    <row r="15" spans="2:7" ht="21" customHeight="1" x14ac:dyDescent="0.35">
      <c r="B15" s="17"/>
      <c r="C15" s="18"/>
      <c r="D15" s="19"/>
      <c r="E15" s="20"/>
    </row>
    <row r="16" spans="2:7" customFormat="1" ht="104.05" customHeight="1" x14ac:dyDescent="0.4">
      <c r="B16" s="46" t="s">
        <v>18</v>
      </c>
      <c r="C16" s="47"/>
      <c r="D16" s="59" t="s">
        <v>19</v>
      </c>
      <c r="E16" s="60"/>
      <c r="F16" s="3"/>
      <c r="G16" s="29"/>
    </row>
    <row r="17" spans="2:7" ht="21" customHeight="1" x14ac:dyDescent="0.35">
      <c r="B17" s="17"/>
      <c r="C17" s="18"/>
      <c r="D17" s="19"/>
    </row>
    <row r="18" spans="2:7" ht="104.5" customHeight="1" x14ac:dyDescent="0.35">
      <c r="B18" s="48" t="s">
        <v>17</v>
      </c>
      <c r="C18" s="49"/>
      <c r="D18" s="59" t="s">
        <v>16</v>
      </c>
      <c r="E18" s="60"/>
    </row>
    <row r="19" spans="2:7" ht="15" customHeight="1" thickBot="1" x14ac:dyDescent="0.45">
      <c r="B19" s="22"/>
      <c r="C19" s="22"/>
      <c r="D19" s="23"/>
      <c r="E19" s="3"/>
    </row>
    <row r="20" spans="2:7" ht="48.9" customHeight="1" thickBot="1" x14ac:dyDescent="0.45">
      <c r="B20" s="32" t="s">
        <v>2</v>
      </c>
      <c r="C20" s="24"/>
      <c r="D20" s="53">
        <v>38870.400000000001</v>
      </c>
      <c r="E20" s="54"/>
      <c r="G20" s="25"/>
    </row>
    <row r="21" spans="2:7" ht="14.6" thickBot="1" x14ac:dyDescent="0.4">
      <c r="B21" s="26"/>
      <c r="D21" s="27"/>
    </row>
    <row r="22" spans="2:7" ht="57" customHeight="1" thickBot="1" x14ac:dyDescent="0.4">
      <c r="B22" s="31" t="s">
        <v>3</v>
      </c>
      <c r="D22" s="55" t="str">
        <f>IF(E7="Inserire importi unitari","Inserire gli importi unitari",IF((E7&gt;D20),"ERRORE l'importo offerto supera la base d'asta",IF(E7&lt;=(D10+D12),"ERRORE l’importo offerto non può essere inferiore alla somma dei costi della manodopera più gli oneri aziendali",IF(E10="Inserire importo costi monodopera","Inserire i costi della manodopera",IF(E12="Inserire importo oneri aziendali","Inserire gli oneri aziendali",IF(E14="Inserire CCNL applicato e relativo codice"," Inserire il CCNL applicato e il relativo codice",E7))))))</f>
        <v>Inserire gli importi unitari</v>
      </c>
      <c r="E22" s="56"/>
      <c r="G22" s="28"/>
    </row>
    <row r="23" spans="2:7" ht="27.45" customHeight="1" x14ac:dyDescent="0.35"/>
    <row r="24" spans="2:7" ht="24.45" customHeight="1" x14ac:dyDescent="0.35">
      <c r="B24" s="43" t="s">
        <v>15</v>
      </c>
      <c r="C24" s="44"/>
      <c r="D24" s="44"/>
      <c r="E24" s="45"/>
    </row>
    <row r="25" spans="2:7" ht="48.55" customHeight="1" x14ac:dyDescent="0.35"/>
    <row r="26" spans="2:7" ht="48.55" customHeight="1" x14ac:dyDescent="0.35"/>
  </sheetData>
  <sheetProtection algorithmName="SHA-512" hashValue="jlUMhmumDwuQj9mn4QxQ0QBW6nNvb6EWyczg8lp8bIRZTyiG9p2KtnXKMOixXvQbIbNVn90SBcUOW2Atyq11/Q==" saltValue="e9w/liVPj/j5aK6e4hlARw==" spinCount="100000" sheet="1" objects="1" scenarios="1"/>
  <protectedRanges>
    <protectedRange sqref="D4:D6" name="Intervallo1"/>
  </protectedRanges>
  <mergeCells count="10">
    <mergeCell ref="B24:E24"/>
    <mergeCell ref="B16:C16"/>
    <mergeCell ref="B18:C18"/>
    <mergeCell ref="B1:E1"/>
    <mergeCell ref="D20:E20"/>
    <mergeCell ref="D22:E22"/>
    <mergeCell ref="B8:E8"/>
    <mergeCell ref="D18:E18"/>
    <mergeCell ref="D16:E16"/>
    <mergeCell ref="B7:D7"/>
  </mergeCells>
  <conditionalFormatting sqref="D22">
    <cfRule type="cellIs" dxfId="5" priority="3" operator="equal">
      <formula>$D$20</formula>
    </cfRule>
    <cfRule type="cellIs" dxfId="4" priority="4" operator="lessThan">
      <formula>$D$20</formula>
    </cfRule>
    <cfRule type="cellIs" dxfId="3" priority="5" operator="greaterThan">
      <formula>$D$20</formula>
    </cfRule>
  </conditionalFormatting>
  <conditionalFormatting sqref="D22:E22">
    <cfRule type="cellIs" dxfId="2" priority="1" operator="greaterThan">
      <formula>$D$20</formula>
    </cfRule>
    <cfRule type="cellIs" dxfId="1" priority="2" operator="lessThanOrEqual">
      <formula>$D$20</formula>
    </cfRule>
  </conditionalFormatting>
  <conditionalFormatting sqref="E7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D19 D9:D11 D13" xr:uid="{00000000-0002-0000-0000-000001000000}">
      <formula1>AND((LEN(D9)-LEN(INT(D9)))&lt;=3,D9&gt;0)</formula1>
    </dataValidation>
    <dataValidation type="custom" operator="greaterThan" allowBlank="1" showInputMessage="1" showErrorMessage="1" error="L'importo deve essere intero e maggiore di zero" sqref="D12" xr:uid="{00000000-0002-0000-0000-000002000000}">
      <formula1>AND((LEN(D12)-LEN(INT(D12)))&lt;=3,D12&gt;0)</formula1>
    </dataValidation>
    <dataValidation type="custom" operator="equal" allowBlank="1" showInputMessage="1" showErrorMessage="1" error="Non è possibile inserire più di due cifre decimali o un valore pari a zero" sqref="D4:D6" xr:uid="{00000000-0002-0000-0000-000000000000}">
      <formula1>AND((LEN(D4)-LEN(INT(D4)))&lt;=3,D4&lt;&gt;0)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2025-08-01T14:39:35Z</dcterms:modified>
</cp:coreProperties>
</file>